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6FFE7F74-64A3-438E-BB51-35BA68930927}" xr6:coauthVersionLast="45" xr6:coauthVersionMax="45" xr10:uidLastSave="{00000000-0000-0000-0000-000000000000}"/>
  <workbookProtection workbookAlgorithmName="SHA-512" workbookHashValue="R1sliqXL2HU1j0eV0VpvJyaxvV4Qs5bkpNzlE2MG+k5dQKOjNbnlbUyeICO7JujHDy30tdP2m0vx//x571KT9g==" workbookSaltValue="bkc5H15eud5ac9cG7b8Y6w=="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 l="1"/>
  <c r="B3" i="4"/>
  <c r="B4"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B2" i="4" s="1"/>
  <c r="A2" i="4" s="1"/>
  <c r="M7" i="2"/>
  <c r="E5" i="2"/>
  <c r="E7" i="2"/>
  <c r="C4" i="5"/>
  <c r="D4" i="5" s="1"/>
  <c r="B2" i="5" s="1"/>
  <c r="A2" i="5" s="1"/>
  <c r="C2" i="4"/>
  <c r="D2" i="4" s="1"/>
  <c r="B6"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<sst xmlns="http://schemas.openxmlformats.org/spreadsheetml/2006/main" count="30" uniqueCount="11">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</sst>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T5" sqref="T5"/>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9</v>
      </c>
      <c r="D1" s="1" t="s">
        <v>10</v>
      </c>
      <c r="E1" s="16"/>
      <c r="H1" s="2"/>
      <c r="I1" s="19"/>
      <c r="J1" s="42"/>
      <c r="L1" s="2" t="s">
        <v>6</v>
      </c>
    </row>
    <row r="2" spans="1:23" ht="1.95" customHeight="1"/>
    <row r="3" spans="1:23" s="3" customFormat="1" ht="79.95" customHeight="1">
      <c r="A3" s="22" t="s">
        <v>0</v>
      </c>
      <c r="B3" s="28">
        <v>12</v>
      </c>
      <c r="C3" s="28" t="str">
        <f>_xlfn.CONCAT($A$1,B3)</f>
        <v>912</v>
      </c>
      <c r="D3" s="4" t="str">
        <f>VLOOKUP(C3,[1]一覧!$H$2:$I$101,2,FALSE)</f>
        <v>花の色は移りにけりないたづらに</v>
      </c>
      <c r="E3" s="18"/>
      <c r="F3" s="28">
        <v>22</v>
      </c>
      <c r="G3" s="28" t="str">
        <f>_xlfn.CONCAT($A$1,F3)</f>
        <v>922</v>
      </c>
      <c r="H3" s="5" t="str">
        <f>VLOOKUP(G3,[1]一覧!$H$2:$I$101,2,FALSE)</f>
        <v>難波潟短き蘆のふしの間も</v>
      </c>
      <c r="I3" s="18"/>
      <c r="J3" s="28">
        <v>32</v>
      </c>
      <c r="K3" s="28" t="str">
        <f>_xlfn.CONCAT($A$1,J3)</f>
        <v>932</v>
      </c>
      <c r="L3" s="6" t="str">
        <f>VLOOKUP(K3,[1]一覧!$H$2:$I$101,2,FALSE)</f>
        <v>心あてに折らばや折らむ初霜の</v>
      </c>
      <c r="M3" s="18"/>
      <c r="N3" s="28">
        <v>42</v>
      </c>
      <c r="O3" s="28" t="str">
        <f>_xlfn.CONCAT($A$1,N3)</f>
        <v>942</v>
      </c>
      <c r="P3" s="40" t="str">
        <f>VLOOKUP(O3,[1]一覧!$H$2:$I$101,2,FALSE)</f>
        <v>浅茅生の小野の篠原忍ぶれど</v>
      </c>
      <c r="Q3" s="14"/>
      <c r="R3" s="37">
        <v>52</v>
      </c>
      <c r="S3" s="37" t="str">
        <f>_xlfn.CONCAT($A$1,R3)</f>
        <v>952</v>
      </c>
      <c r="T3" s="7" t="str">
        <f>VLOOKUP(S3,[1]一覧!$H$2:$I$101,2,FALSE)</f>
        <v>御垣守衛士のたく火の夜は燃え</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JAlMHxYSviOc8jITM5yHcIdx37aaz4VOfD8J6zXwmT6TN0093EMDCDqA+OXaXk7DkA29Lc9Onp6EvHmgRITNVg==" saltValue="q7+hoVyEcjjT/JEtWVThJw=="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G7" sqref="G7"/>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9</v>
      </c>
      <c r="D1" s="1" t="s">
        <v>10</v>
      </c>
      <c r="E1" s="16"/>
      <c r="H1" s="2"/>
      <c r="I1" s="19"/>
      <c r="J1" s="42"/>
      <c r="L1" s="2" t="s">
        <v>6</v>
      </c>
    </row>
    <row r="2" spans="1:23" ht="1.95" customHeight="1"/>
    <row r="3" spans="1:23" s="3" customFormat="1" ht="79.95" customHeight="1">
      <c r="A3" s="22" t="s">
        <v>0</v>
      </c>
      <c r="B3" s="28">
        <v>12</v>
      </c>
      <c r="C3" s="28" t="str">
        <f>_xlfn.CONCAT($A$1,B3)</f>
        <v>912</v>
      </c>
      <c r="D3" s="4" t="str">
        <f>VLOOKUP(C3,[1]一覧!$H$2:$I$101,2,FALSE)</f>
        <v>花の色は移りにけりないたづらに</v>
      </c>
      <c r="E3" s="18"/>
      <c r="F3" s="28">
        <v>22</v>
      </c>
      <c r="G3" s="28" t="str">
        <f>_xlfn.CONCAT($A$1,F3)</f>
        <v>922</v>
      </c>
      <c r="H3" s="5" t="str">
        <f>VLOOKUP(G3,[1]一覧!$H$2:$I$101,2,FALSE)</f>
        <v>難波潟短き蘆のふしの間も</v>
      </c>
      <c r="I3" s="18"/>
      <c r="J3" s="28">
        <v>32</v>
      </c>
      <c r="K3" s="28" t="str">
        <f>_xlfn.CONCAT($A$1,J3)</f>
        <v>932</v>
      </c>
      <c r="L3" s="6" t="str">
        <f>VLOOKUP(K3,[1]一覧!$H$2:$I$101,2,FALSE)</f>
        <v>心あてに折らばや折らむ初霜の</v>
      </c>
      <c r="M3" s="18"/>
      <c r="N3" s="28">
        <v>42</v>
      </c>
      <c r="O3" s="28" t="str">
        <f>_xlfn.CONCAT($A$1,N3)</f>
        <v>942</v>
      </c>
      <c r="P3" s="40" t="str">
        <f>VLOOKUP(O3,[1]一覧!$H$2:$I$101,2,FALSE)</f>
        <v>浅茅生の小野の篠原忍ぶれど</v>
      </c>
      <c r="Q3" s="14"/>
      <c r="R3" s="37">
        <v>52</v>
      </c>
      <c r="S3" s="37" t="str">
        <f>_xlfn.CONCAT($A$1,R3)</f>
        <v>952</v>
      </c>
      <c r="T3" s="7" t="str">
        <f>VLOOKUP(S3,[1]一覧!$H$2:$I$101,2,FALSE)</f>
        <v>御垣守衛士のたく火の夜は燃え</v>
      </c>
      <c r="U3" s="14"/>
      <c r="V3" s="37"/>
      <c r="W3" s="46"/>
    </row>
    <row r="4" spans="1:23" ht="10.050000000000001" customHeight="1">
      <c r="H4" s="8"/>
      <c r="I4" s="21"/>
      <c r="L4" s="9"/>
      <c r="M4" s="15"/>
      <c r="P4" s="9"/>
      <c r="Q4" s="15"/>
      <c r="T4" s="9"/>
      <c r="U4" s="15"/>
    </row>
    <row r="5" spans="1:23" s="3" customFormat="1" ht="79.95" customHeight="1">
      <c r="A5" s="22" t="s">
        <v>1</v>
      </c>
      <c r="B5" s="28"/>
      <c r="C5" s="28" t="str">
        <f>C3</f>
        <v>912</v>
      </c>
      <c r="D5" s="4" t="str">
        <f>VLOOKUP(C5,[1]一覧!$L$2:$M$101,2,FALSE)</f>
        <v>わが身世にふるながめせしまに</v>
      </c>
      <c r="E5" s="13" t="str">
        <f>IF($C$3=$F$5,"正解","残念…")</f>
        <v>正解</v>
      </c>
      <c r="F5" s="28" t="str">
        <f>VLOOKUP(D5,[1]一覧!$M$2:$N$102,2,FALSE)</f>
        <v>912</v>
      </c>
      <c r="G5" s="28" t="str">
        <f>G3</f>
        <v>922</v>
      </c>
      <c r="H5" s="5" t="str">
        <f>VLOOKUP(G5,[1]一覧!$L$2:$M$101,2,FALSE)</f>
        <v>逢はでこの世を過ぐしてよとや</v>
      </c>
      <c r="I5" s="13" t="str">
        <f>IF($G$3=$J$5,"正解","残念…")</f>
        <v>正解</v>
      </c>
      <c r="J5" s="28" t="str">
        <f>VLOOKUP(H5,[1]一覧!$M$2:$N$102,2,FALSE)</f>
        <v>922</v>
      </c>
      <c r="K5" s="28" t="str">
        <f>K3</f>
        <v>932</v>
      </c>
      <c r="L5" s="6" t="str">
        <f>VLOOKUP(K5,[1]一覧!$L$2:$M$101,2,FALSE)</f>
        <v>置きまどはせる白菊の花</v>
      </c>
      <c r="M5" s="13" t="str">
        <f>IF($K$3=$N$5,"正解","残念…")</f>
        <v>正解</v>
      </c>
      <c r="N5" s="28" t="str">
        <f>VLOOKUP(L5,[1]一覧!$M$2:$N$102,2,FALSE)</f>
        <v>932</v>
      </c>
      <c r="O5" s="28" t="str">
        <f>O3</f>
        <v>942</v>
      </c>
      <c r="P5" s="40" t="str">
        <f>VLOOKUP(O5,[1]一覧!$L$2:$M$101,2,FALSE)</f>
        <v>あまりてなどか人の恋しき</v>
      </c>
      <c r="Q5" s="13" t="str">
        <f>IF($O$3=$R$5,"正解","残念…")</f>
        <v>正解</v>
      </c>
      <c r="R5" s="28" t="str">
        <f>VLOOKUP(P5,[1]一覧!$M$2:$N$102,2,FALSE)</f>
        <v>942</v>
      </c>
      <c r="S5" s="28" t="str">
        <f>S3</f>
        <v>952</v>
      </c>
      <c r="T5" s="7" t="str">
        <f>VLOOKUP(S5,[1]一覧!$L$2:$M$101,2,FALSE)</f>
        <v>昼は消えつつものをこそ思へ</v>
      </c>
      <c r="U5" s="13" t="str">
        <f>IF($S$3=$V$5,"正解","残念…")</f>
        <v>正解</v>
      </c>
      <c r="V5" s="28" t="str">
        <f>VLOOKUP(T5,[1]一覧!$M$2:$N$102,2,FALSE)</f>
        <v>952</v>
      </c>
      <c r="W5" s="28"/>
    </row>
    <row r="6" spans="1:23" ht="10.050000000000001" customHeight="1">
      <c r="S6" s="27"/>
    </row>
    <row r="7" spans="1:23" s="3" customFormat="1" ht="64.95" customHeight="1">
      <c r="A7" s="22" t="s">
        <v>2</v>
      </c>
      <c r="B7" s="28">
        <v>17</v>
      </c>
      <c r="C7" s="28" t="str">
        <f>C3</f>
        <v>912</v>
      </c>
      <c r="D7" s="4" t="str">
        <f>VLOOKUP(C7,[1]一覧!$AA$2:$AB$101,2,FALSE)</f>
        <v>小野小町</v>
      </c>
      <c r="E7" s="13"/>
      <c r="F7" s="28" t="str">
        <f>VLOOKUP(D7,[1]一覧!$AB$2:$AC$102,2,FALSE)</f>
        <v>912</v>
      </c>
      <c r="G7" s="28" t="str">
        <f>G3</f>
        <v>922</v>
      </c>
      <c r="H7" s="5" t="str">
        <f>VLOOKUP(G7,[1]一覧!$AA$2:$AB$101,2,FALSE)</f>
        <v>伊勢</v>
      </c>
      <c r="I7" s="13"/>
      <c r="J7" s="28" t="str">
        <f>VLOOKUP(H7,[1]一覧!$AB$2:$AC$102,2,FALSE)</f>
        <v>922</v>
      </c>
      <c r="K7" s="28" t="str">
        <f>K3</f>
        <v>932</v>
      </c>
      <c r="L7" s="6" t="str">
        <f>VLOOKUP(K7,[1]一覧!$AA$2:$AB$101,2,FALSE)</f>
        <v>凡河内躬恒</v>
      </c>
      <c r="M7" s="13"/>
      <c r="N7" s="28" t="str">
        <f>VLOOKUP(L7,[1]一覧!$AB$2:$AC$102,2,FALSE)</f>
        <v>932</v>
      </c>
      <c r="O7" s="28" t="str">
        <f>O3</f>
        <v>942</v>
      </c>
      <c r="P7" s="40" t="str">
        <f>VLOOKUP(O7,[1]一覧!$AA$2:$AB$101,2,FALSE)</f>
        <v>参議等</v>
      </c>
      <c r="Q7" s="13"/>
      <c r="R7" s="28" t="str">
        <f>VLOOKUP(P7,[1]一覧!$AB$2:$AC$102,2,FALSE)</f>
        <v>942</v>
      </c>
      <c r="S7" s="28" t="str">
        <f>S3</f>
        <v>952</v>
      </c>
      <c r="T7" s="7" t="str">
        <f>VLOOKUP(S7,[1]一覧!$AA$2:$AB$101,2,FALSE)</f>
        <v>大中臣能宣朝臣</v>
      </c>
      <c r="U7" s="13"/>
      <c r="V7" s="28" t="str">
        <f>VLOOKUP(T7,[1]一覧!$AB$2:$AC$102,2,FALSE)</f>
        <v>952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912</v>
      </c>
      <c r="D9" s="4" t="str">
        <f>VLOOKUP(C9,[1]一覧!$AA$2:$AB$101,2,FALSE)</f>
        <v>小野小町</v>
      </c>
      <c r="E9" s="13" t="str">
        <f>IF($C$3=$F$7,"正解","残念…")</f>
        <v>正解</v>
      </c>
      <c r="F9" s="28" t="str">
        <f>VLOOKUP(D9,[1]一覧!$AB$2:$AC$102,2,FALSE)</f>
        <v>912</v>
      </c>
      <c r="G9" s="28" t="str">
        <f>G5</f>
        <v>922</v>
      </c>
      <c r="H9" s="5" t="str">
        <f>VLOOKUP(G9,[1]一覧!$AA$2:$AB$101,2,FALSE)</f>
        <v>伊勢</v>
      </c>
      <c r="I9" s="13" t="str">
        <f>IF($G$3=$J$7,"正解","残念…")</f>
        <v>正解</v>
      </c>
      <c r="J9" s="28" t="str">
        <f>VLOOKUP(H9,[1]一覧!$AB$2:$AC$102,2,FALSE)</f>
        <v>922</v>
      </c>
      <c r="K9" s="28" t="str">
        <f>K5</f>
        <v>932</v>
      </c>
      <c r="L9" s="6" t="str">
        <f>VLOOKUP(K9,[1]一覧!$AA$2:$AB$101,2,FALSE)</f>
        <v>凡河内躬恒</v>
      </c>
      <c r="M9" s="13" t="str">
        <f>IF($K$3=$N$7,"正解","残念…")</f>
        <v>正解</v>
      </c>
      <c r="N9" s="28" t="str">
        <f>VLOOKUP(L9,[1]一覧!$AB$2:$AC$102,2,FALSE)</f>
        <v>932</v>
      </c>
      <c r="O9" s="28" t="str">
        <f>O5</f>
        <v>942</v>
      </c>
      <c r="P9" s="40" t="str">
        <f>VLOOKUP(O9,[1]一覧!$AA$2:$AB$101,2,FALSE)</f>
        <v>参議等</v>
      </c>
      <c r="Q9" s="13" t="str">
        <f>IF($O$3=$R$7,"正解","残念…")</f>
        <v>正解</v>
      </c>
      <c r="R9" s="28" t="str">
        <f>VLOOKUP(P9,[1]一覧!$AB$2:$AC$102,2,FALSE)</f>
        <v>942</v>
      </c>
      <c r="S9" s="28" t="str">
        <f>S5</f>
        <v>952</v>
      </c>
      <c r="T9" s="7" t="str">
        <f>VLOOKUP(S9,[1]一覧!$AA$2:$AB$101,2,FALSE)</f>
        <v>大中臣能宣朝臣</v>
      </c>
      <c r="U9" s="13" t="str">
        <f>IF($S$3=$V$7,"正解","残念…")</f>
        <v>正解</v>
      </c>
      <c r="V9" s="28" t="str">
        <f>VLOOKUP(T9,[1]一覧!$AB$2:$AC$102,2,FALSE)</f>
        <v>952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912</v>
      </c>
      <c r="D11" s="30" t="str">
        <f>VLOOKUP(C11,[1]一覧!$AF$2:$AG$101,2,FALSE)</f>
        <v>花の色は、すっかりあせてしまいました。むなしく長雨が降り、物思いにふけっている間に。</v>
      </c>
      <c r="E11" s="31"/>
      <c r="F11" s="32">
        <v>28</v>
      </c>
      <c r="G11" s="28" t="str">
        <f>G3</f>
        <v>922</v>
      </c>
      <c r="H11" s="33" t="str">
        <f>VLOOKUP(G11,[1]一覧!$AF$2:$AG$101,2,FALSE)</f>
        <v>難波潟の蘆の短いふしの間のようなほんの少しの時間にも、遭わないでこの世を過ごせと、そうおっしゃるのですか。</v>
      </c>
      <c r="I11" s="31"/>
      <c r="J11" s="32">
        <v>38</v>
      </c>
      <c r="K11" s="28" t="str">
        <f>K3</f>
        <v>932</v>
      </c>
      <c r="L11" s="34" t="str">
        <f>VLOOKUP(K11,[1]一覧!$AF$2:$AG$101,2,FALSE)</f>
        <v>あてずっぽうに、折るなら折ってみようか。初霜があたり一面に置いて、見分けがつかなくなっている白菊の花を。</v>
      </c>
      <c r="M11" s="31"/>
      <c r="N11" s="32">
        <v>48</v>
      </c>
      <c r="O11" s="28" t="str">
        <f>O3</f>
        <v>942</v>
      </c>
      <c r="P11" s="41" t="str">
        <f>VLOOKUP(O11,[1]一覧!$AF$2:$AG$101,2,FALSE)</f>
        <v>浅茅の生えた小野の篠原、その「しの」のように貴方への思いを忍びこらえているけれど、忍びきれない。どうしてこんなに恋しいのだろう。</v>
      </c>
      <c r="Q11" s="31"/>
      <c r="R11" s="39">
        <v>58</v>
      </c>
      <c r="S11" s="28" t="str">
        <f>S3</f>
        <v>952</v>
      </c>
      <c r="T11" s="35" t="str">
        <f>VLOOKUP(S11,[1]一覧!$AF$2:$AG$101,2,FALSE)</f>
        <v>宮中の御門を守る兵士の焚く火が夜は燃え、昼は消えているように、私も夜は恋しさに燃え、昼は身も消え入るばかりに恋の物思いに悩んでいるのです。</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A5" sqref="A5"/>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932</v>
      </c>
      <c r="B2" s="12" t="str">
        <f>D4</f>
        <v>置きまどはせる白菊の花</v>
      </c>
      <c r="C2" s="11" t="str">
        <f>百人一首今日の問題!C3</f>
        <v>912</v>
      </c>
      <c r="D2" s="44" t="str">
        <f>VLOOKUP(C2,[1]一覧!$L$2:$M$102,2,FALSE)</f>
        <v>わが身世にふるながめせしまに</v>
      </c>
    </row>
    <row r="3" spans="1:4" ht="19.95" customHeight="1">
      <c r="A3" s="11" t="str">
        <f>VLOOKUP(B3,[1]一覧!$M$2:$N$102,2,FALSE)</f>
        <v>922</v>
      </c>
      <c r="B3" s="12" t="str">
        <f>D5</f>
        <v>逢はでこの世を過ぐしてよとや</v>
      </c>
      <c r="C3" s="11" t="str">
        <f>百人一首今日の問題!S3</f>
        <v>952</v>
      </c>
      <c r="D3" s="44" t="str">
        <f>VLOOKUP(C3,[1]一覧!$L$2:$M$102,2,FALSE)</f>
        <v>昼は消えつつものをこそ思へ</v>
      </c>
    </row>
    <row r="4" spans="1:4" ht="19.95" customHeight="1">
      <c r="A4" s="11" t="str">
        <f>VLOOKUP(B4,[1]一覧!$M$2:$N$102,2,FALSE)</f>
        <v>952</v>
      </c>
      <c r="B4" s="12" t="str">
        <f>D3</f>
        <v>昼は消えつつものをこそ思へ</v>
      </c>
      <c r="C4" s="11" t="str">
        <f>百人一首今日の問題!K3</f>
        <v>932</v>
      </c>
      <c r="D4" s="44" t="str">
        <f>VLOOKUP(C4,[1]一覧!$L$2:$M$102,2,FALSE)</f>
        <v>置きまどはせる白菊の花</v>
      </c>
    </row>
    <row r="5" spans="1:4" ht="19.95" customHeight="1">
      <c r="A5" s="11" t="str">
        <f>VLOOKUP(B5,[1]一覧!$M$2:$N$102,2,FALSE)</f>
        <v>942</v>
      </c>
      <c r="B5" s="12" t="str">
        <f>D6</f>
        <v>あまりてなどか人の恋しき</v>
      </c>
      <c r="C5" s="11" t="str">
        <f>百人一首今日の問題!G3</f>
        <v>922</v>
      </c>
      <c r="D5" s="44" t="str">
        <f>VLOOKUP(C5,[1]一覧!$L$2:$M$102,2,FALSE)</f>
        <v>逢はでこの世を過ぐしてよとや</v>
      </c>
    </row>
    <row r="6" spans="1:4" ht="19.95" customHeight="1">
      <c r="A6" s="11" t="str">
        <f>VLOOKUP(B6,[1]一覧!$M$2:$N$102,2,FALSE)</f>
        <v>912</v>
      </c>
      <c r="B6" s="12" t="str">
        <f>D2</f>
        <v>わが身世にふるながめせしまに</v>
      </c>
      <c r="C6" s="11" t="str">
        <f>百人一首今日の問題!O3</f>
        <v>942</v>
      </c>
      <c r="D6" s="44" t="str">
        <f>VLOOKUP(C6,[1]一覧!$L$2:$M$102,2,FALSE)</f>
        <v>あまりてなどか人の恋しき</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912</v>
      </c>
      <c r="B2" s="12" t="str">
        <f>D4</f>
        <v>小野小町</v>
      </c>
      <c r="C2" s="11" t="str">
        <f>百人一首今日の問題!G3</f>
        <v>922</v>
      </c>
      <c r="D2" s="44" t="str">
        <f>VLOOKUP(C2,[1]一覧!$AA$2:$AB$102,2,FALSE)</f>
        <v>伊勢</v>
      </c>
    </row>
    <row r="3" spans="1:4" ht="19.95" customHeight="1">
      <c r="A3" s="11" t="str">
        <f>VLOOKUP(B3,[1]一覧!$AB$2:$AC$102,2,FALSE)</f>
        <v>952</v>
      </c>
      <c r="B3" s="12" t="str">
        <f>D3</f>
        <v>大中臣能宣朝臣</v>
      </c>
      <c r="C3" s="11" t="str">
        <f>百人一首今日の問題!S3</f>
        <v>952</v>
      </c>
      <c r="D3" s="44" t="str">
        <f>VLOOKUP(C3,[1]一覧!$AA$2:$AB$102,2,FALSE)</f>
        <v>大中臣能宣朝臣</v>
      </c>
    </row>
    <row r="4" spans="1:4" ht="19.95" customHeight="1">
      <c r="A4" s="11" t="str">
        <f>VLOOKUP(B4,[1]一覧!$AB$2:$AC$102,2,FALSE)</f>
        <v>942</v>
      </c>
      <c r="B4" s="12" t="str">
        <f>D6</f>
        <v>参議等</v>
      </c>
      <c r="C4" s="11" t="str">
        <f>百人一首今日の問題!C3</f>
        <v>912</v>
      </c>
      <c r="D4" s="44" t="str">
        <f>VLOOKUP(C4,[1]一覧!$AA$2:$AB$102,2,FALSE)</f>
        <v>小野小町</v>
      </c>
    </row>
    <row r="5" spans="1:4" ht="19.95" customHeight="1">
      <c r="A5" s="11" t="str">
        <f>VLOOKUP(B5,[1]一覧!$AB$2:$AC$102,2,FALSE)</f>
        <v>932</v>
      </c>
      <c r="B5" s="12" t="str">
        <f>D5</f>
        <v>凡河内躬恒</v>
      </c>
      <c r="C5" s="11" t="str">
        <f>百人一首今日の問題!K3</f>
        <v>932</v>
      </c>
      <c r="D5" s="44" t="str">
        <f>VLOOKUP(C5,[1]一覧!$AA$2:$AB$102,2,FALSE)</f>
        <v>凡河内躬恒</v>
      </c>
    </row>
    <row r="6" spans="1:4" ht="19.95" customHeight="1">
      <c r="A6" s="11" t="str">
        <f>VLOOKUP(B6,[1]一覧!$AB$2:$AC$102,2,FALSE)</f>
        <v>922</v>
      </c>
      <c r="B6" s="12" t="str">
        <f>D2</f>
        <v>伊勢</v>
      </c>
      <c r="C6" s="11" t="str">
        <f>百人一首今日の問題!O3</f>
        <v>942</v>
      </c>
      <c r="D6" s="44" t="str">
        <f>VLOOKUP(C6,[1]一覧!$AA$2:$AB$102,2,FALSE)</f>
        <v>参議等</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2021-01-10T04:58:59Z</dcterms:modified>
</cp:coreProperties>
</file>